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ONCENTR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<sst xmlns="http://schemas.openxmlformats.org/spreadsheetml/2006/main" count="34" uniqueCount="33">
  <si>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RAMO 20</t>
  </si>
  <si>
    <t>LOCALIDAD</t>
  </si>
  <si>
    <t>CERRO CABEZON</t>
  </si>
  <si>
    <t>BOCA DEL RIO</t>
  </si>
  <si>
    <t>EL COLORADITO</t>
  </si>
  <si>
    <t>COSTO TOTAL ACCION APLANADO</t>
  </si>
  <si>
    <t>TOTAL ACCIONES</t>
  </si>
  <si>
    <t xml:space="preserve"> </t>
  </si>
  <si>
    <t>EL HUITUSSI</t>
  </si>
  <si>
    <t>EL CARACOL</t>
  </si>
  <si>
    <t>EL TORTUGO</t>
  </si>
  <si>
    <t>DIF</t>
  </si>
  <si>
    <t>PROPUESTA</t>
  </si>
  <si>
    <t>COLORADO</t>
  </si>
  <si>
    <t>HUITUSSI</t>
  </si>
  <si>
    <t>CARACOL</t>
  </si>
  <si>
    <t>TORTUGO</t>
  </si>
  <si>
    <t>AJUSTES</t>
  </si>
  <si>
    <t>DIRECCION GENERAL DE PLANEACION</t>
  </si>
  <si>
    <t>Y DESARROLLO SOCIAL</t>
  </si>
  <si>
    <t>TOTALES</t>
  </si>
  <si>
    <t>DIAGNOSTICO PARA PROPUESTA 2011</t>
  </si>
  <si>
    <t>CAMPO 22-15</t>
  </si>
  <si>
    <t>LA PITHAYA</t>
  </si>
  <si>
    <t>CLAVE LOCALIDAD</t>
  </si>
  <si>
    <t>ACCIONES POR LOCALIDAD APLANADO 42 M2</t>
  </si>
  <si>
    <t>PRESUPUESTO PROY.</t>
  </si>
  <si>
    <t>MANO DE OBRA</t>
  </si>
  <si>
    <t>MATERIALES</t>
  </si>
  <si>
    <t>%</t>
  </si>
  <si>
    <t>PROGRAMA DE EMPLEO TEMPORAL PESQUERO</t>
  </si>
  <si>
    <t>MATERIAL</t>
  </si>
  <si>
    <t>JORNALES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</si>
</sst>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Black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Black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36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" fontId="36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95250</xdr:rowOff>
    </xdr:from>
    <xdr:to>
      <xdr:col>0</xdr:col>
      <xdr:colOff>971550</xdr:colOff>
      <xdr:row>5</xdr:row>
      <xdr:rowOff>28575</xdr:rowOff>
    </xdr:to>
    <xdr:pic>
      <xdr:nvPicPr>
        <xdr:cNvPr id="1" name="Picture 2" descr="guasa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76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95250</xdr:rowOff>
    </xdr:from>
    <xdr:to>
      <xdr:col>7</xdr:col>
      <xdr:colOff>1362075</xdr:colOff>
      <xdr:row>5</xdr:row>
      <xdr:rowOff>66675</xdr:rowOff>
    </xdr:to>
    <xdr:pic>
      <xdr:nvPicPr>
        <xdr:cNvPr id="2" name="2 Imagen" descr="C:\Documents and Settings\PC Yenifer\Mis documentos\Downloads\LOGOTIPO GUASAVE SOMOS TO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0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29" sqref="D29"/>
    </sheetView>
  </sheetViews>
  <sheetFormatPr defaultColWidth="11.421875" defaultRowHeight="15"/>
  <cols>
    <col min="1" max="1" width="19.140625" style="0" customWidth="1"/>
    <col min="2" max="2" width="10.7109375" style="0" customWidth="1"/>
    <col min="3" max="3" width="14.00390625" style="0" customWidth="1"/>
    <col min="4" max="5" width="9.7109375" style="0" customWidth="1"/>
    <col min="8" max="8" width="22.00390625" style="0" customWidth="1"/>
    <col min="9" max="9" width="11.7109375" style="0" hidden="1" customWidth="1"/>
    <col min="10" max="10" width="12.421875" style="0" hidden="1" customWidth="1"/>
    <col min="11" max="13" width="0" style="0" hidden="1" customWidth="1"/>
  </cols>
  <sheetData>
    <row r="1" spans="1:8" ht="15">
      <c r="A1" s="1"/>
      <c r="B1" s="1"/>
      <c r="C1" s="36"/>
      <c r="D1" s="36"/>
      <c r="E1" s="36"/>
      <c r="F1" s="36"/>
      <c r="G1" s="36"/>
      <c r="H1" s="36"/>
    </row>
    <row r="2" spans="1:8" ht="15">
      <c r="A2" s="1"/>
      <c r="B2" s="36" t="s">
        <v>18</v>
      </c>
      <c r="C2" s="36"/>
      <c r="D2" s="36"/>
      <c r="E2" s="36"/>
      <c r="F2" s="36"/>
      <c r="G2" s="36"/>
      <c r="H2" s="36"/>
    </row>
    <row r="3" spans="1:8" ht="15">
      <c r="A3" s="1"/>
      <c r="B3" s="36" t="s">
        <v>19</v>
      </c>
      <c r="C3" s="36"/>
      <c r="D3" s="36"/>
      <c r="E3" s="36"/>
      <c r="F3" s="36"/>
      <c r="G3" s="36"/>
      <c r="H3" s="36"/>
    </row>
    <row r="4" spans="1:8" ht="15">
      <c r="A4" s="1"/>
      <c r="B4" s="36" t="s">
        <v>30</v>
      </c>
      <c r="C4" s="36"/>
      <c r="D4" s="36"/>
      <c r="E4" s="36"/>
      <c r="F4" s="36"/>
      <c r="G4" s="36"/>
      <c r="H4" s="36"/>
    </row>
    <row r="5" spans="1:8" ht="15">
      <c r="A5" s="1"/>
      <c r="B5" s="36" t="s">
        <v>21</v>
      </c>
      <c r="C5" s="36"/>
      <c r="D5" s="36"/>
      <c r="E5" s="36"/>
      <c r="F5" s="36"/>
      <c r="G5" s="36"/>
      <c r="H5" s="36"/>
    </row>
    <row r="6" spans="1:8" ht="15">
      <c r="A6" s="1"/>
      <c r="B6" s="36" t="s">
        <v>0</v>
      </c>
      <c r="C6" s="36"/>
      <c r="D6" s="36"/>
      <c r="E6" s="36"/>
      <c r="F6" s="36"/>
      <c r="G6" s="36"/>
      <c r="H6" s="36"/>
    </row>
    <row r="7" spans="1:8" ht="17.25">
      <c r="A7" s="1"/>
      <c r="B7" s="1"/>
      <c r="C7" s="2"/>
      <c r="D7" s="2"/>
      <c r="E7" s="20"/>
      <c r="F7" s="20"/>
      <c r="G7" s="20"/>
      <c r="H7" s="2"/>
    </row>
    <row r="8" spans="1:8" ht="33" customHeight="1">
      <c r="A8" s="26" t="s">
        <v>1</v>
      </c>
      <c r="B8" s="27" t="s">
        <v>24</v>
      </c>
      <c r="C8" s="30" t="s">
        <v>25</v>
      </c>
      <c r="D8" s="35" t="s">
        <v>6</v>
      </c>
      <c r="E8" s="35" t="s">
        <v>32</v>
      </c>
      <c r="F8" s="32" t="s">
        <v>27</v>
      </c>
      <c r="G8" s="32" t="s">
        <v>31</v>
      </c>
      <c r="H8" s="35" t="s">
        <v>5</v>
      </c>
    </row>
    <row r="9" spans="1:8" ht="15">
      <c r="A9" s="26"/>
      <c r="B9" s="28"/>
      <c r="C9" s="31"/>
      <c r="D9" s="35"/>
      <c r="E9" s="35"/>
      <c r="F9" s="33"/>
      <c r="G9" s="33"/>
      <c r="H9" s="35"/>
    </row>
    <row r="10" spans="1:10" ht="27.75" customHeight="1">
      <c r="A10" s="26"/>
      <c r="B10" s="29"/>
      <c r="C10" s="5">
        <v>4631.6</v>
      </c>
      <c r="D10" s="35"/>
      <c r="E10" s="35"/>
      <c r="F10" s="34"/>
      <c r="G10" s="34"/>
      <c r="H10" s="35"/>
      <c r="I10" s="4" t="s">
        <v>12</v>
      </c>
      <c r="J10" s="4" t="s">
        <v>11</v>
      </c>
    </row>
    <row r="11" spans="1:10" ht="15">
      <c r="A11" s="6" t="s">
        <v>2</v>
      </c>
      <c r="B11" s="6">
        <v>250110065</v>
      </c>
      <c r="C11" s="6">
        <v>203</v>
      </c>
      <c r="D11" s="7">
        <f aca="true" t="shared" si="0" ref="D11:D18">SUM(C11:C11)</f>
        <v>203</v>
      </c>
      <c r="E11" s="25">
        <f aca="true" t="shared" si="1" ref="E11:E18">F11/56</f>
        <v>11774</v>
      </c>
      <c r="F11" s="24">
        <f>(58*56)*D11</f>
        <v>659344</v>
      </c>
      <c r="G11" s="24">
        <f>H11-F11</f>
        <v>280870.80000000005</v>
      </c>
      <c r="H11" s="22">
        <f>C11*C10</f>
        <v>940214.8</v>
      </c>
      <c r="I11" s="3">
        <v>1579992</v>
      </c>
      <c r="J11" s="3" t="e">
        <f>#REF!-I11</f>
        <v>#REF!</v>
      </c>
    </row>
    <row r="12" spans="1:10" ht="15">
      <c r="A12" s="11" t="s">
        <v>3</v>
      </c>
      <c r="B12" s="6">
        <v>250110386</v>
      </c>
      <c r="C12" s="11">
        <v>63</v>
      </c>
      <c r="D12" s="12">
        <f t="shared" si="0"/>
        <v>63</v>
      </c>
      <c r="E12" s="25">
        <f t="shared" si="1"/>
        <v>3654</v>
      </c>
      <c r="F12" s="24">
        <f aca="true" t="shared" si="2" ref="F12:F18">(58*56)*D12</f>
        <v>204624</v>
      </c>
      <c r="G12" s="24">
        <f aca="true" t="shared" si="3" ref="G12:G18">H12-F12</f>
        <v>87166.80000000005</v>
      </c>
      <c r="H12" s="22">
        <f>C12*C10</f>
        <v>291790.80000000005</v>
      </c>
      <c r="I12" s="13">
        <v>447052</v>
      </c>
      <c r="J12" s="13" t="e">
        <f>#REF!-I12</f>
        <v>#REF!</v>
      </c>
    </row>
    <row r="13" spans="1:10" ht="15">
      <c r="A13" s="6" t="s">
        <v>4</v>
      </c>
      <c r="B13" s="6">
        <v>250110707</v>
      </c>
      <c r="C13" s="6">
        <v>49</v>
      </c>
      <c r="D13" s="7">
        <f t="shared" si="0"/>
        <v>49</v>
      </c>
      <c r="E13" s="25">
        <f t="shared" si="1"/>
        <v>2842</v>
      </c>
      <c r="F13" s="24">
        <f t="shared" si="2"/>
        <v>159152</v>
      </c>
      <c r="G13" s="24">
        <f t="shared" si="3"/>
        <v>67796.40000000002</v>
      </c>
      <c r="H13" s="22">
        <f>C13*C10</f>
        <v>226948.40000000002</v>
      </c>
      <c r="I13" s="3">
        <v>284766</v>
      </c>
      <c r="J13" s="3" t="e">
        <f>#REF!-I13</f>
        <v>#REF!</v>
      </c>
    </row>
    <row r="14" spans="1:10" ht="15">
      <c r="A14" s="11" t="s">
        <v>8</v>
      </c>
      <c r="B14" s="6">
        <v>250110148</v>
      </c>
      <c r="C14" s="14">
        <v>203</v>
      </c>
      <c r="D14" s="12">
        <f t="shared" si="0"/>
        <v>203</v>
      </c>
      <c r="E14" s="25">
        <f t="shared" si="1"/>
        <v>11774</v>
      </c>
      <c r="F14" s="24">
        <f t="shared" si="2"/>
        <v>659344</v>
      </c>
      <c r="G14" s="24">
        <f t="shared" si="3"/>
        <v>280870.80000000005</v>
      </c>
      <c r="H14" s="23">
        <f>C14*C10</f>
        <v>940214.8</v>
      </c>
      <c r="I14" s="15">
        <v>1579992</v>
      </c>
      <c r="J14" s="15" t="e">
        <f>#REF!-I14</f>
        <v>#REF!</v>
      </c>
    </row>
    <row r="15" spans="1:10" ht="15">
      <c r="A15" s="6" t="s">
        <v>9</v>
      </c>
      <c r="B15" s="6">
        <v>250110695</v>
      </c>
      <c r="C15" s="6">
        <v>40</v>
      </c>
      <c r="D15" s="7">
        <f t="shared" si="0"/>
        <v>40</v>
      </c>
      <c r="E15" s="25">
        <f t="shared" si="1"/>
        <v>2320</v>
      </c>
      <c r="F15" s="24">
        <f t="shared" si="2"/>
        <v>129920</v>
      </c>
      <c r="G15" s="24">
        <f t="shared" si="3"/>
        <v>55344</v>
      </c>
      <c r="H15" s="22">
        <f>C15*C10</f>
        <v>185264</v>
      </c>
      <c r="I15" s="3">
        <v>633834</v>
      </c>
      <c r="J15" s="3" t="e">
        <f>#REF!-I15</f>
        <v>#REF!</v>
      </c>
    </row>
    <row r="16" spans="1:10" ht="15">
      <c r="A16" s="11" t="s">
        <v>10</v>
      </c>
      <c r="B16" s="6">
        <v>250110280</v>
      </c>
      <c r="C16" s="11">
        <v>49</v>
      </c>
      <c r="D16" s="12">
        <f t="shared" si="0"/>
        <v>49</v>
      </c>
      <c r="E16" s="25">
        <f t="shared" si="1"/>
        <v>2842</v>
      </c>
      <c r="F16" s="24">
        <f t="shared" si="2"/>
        <v>159152</v>
      </c>
      <c r="G16" s="24">
        <f t="shared" si="3"/>
        <v>67796.40000000002</v>
      </c>
      <c r="H16" s="22">
        <f>C16*C10</f>
        <v>226948.40000000002</v>
      </c>
      <c r="I16" s="13">
        <v>474610</v>
      </c>
      <c r="J16" s="13" t="e">
        <f>#REF!-I16</f>
        <v>#REF!</v>
      </c>
    </row>
    <row r="17" spans="1:10" ht="15">
      <c r="A17" s="11" t="s">
        <v>22</v>
      </c>
      <c r="B17" s="6">
        <v>250110941</v>
      </c>
      <c r="C17" s="11">
        <v>21</v>
      </c>
      <c r="D17" s="12">
        <f t="shared" si="0"/>
        <v>21</v>
      </c>
      <c r="E17" s="25">
        <f t="shared" si="1"/>
        <v>1218</v>
      </c>
      <c r="F17" s="24">
        <f t="shared" si="2"/>
        <v>68208</v>
      </c>
      <c r="G17" s="24">
        <f t="shared" si="3"/>
        <v>29055.600000000006</v>
      </c>
      <c r="H17" s="22">
        <f>C17*C10</f>
        <v>97263.6</v>
      </c>
      <c r="I17" s="13"/>
      <c r="J17" s="13"/>
    </row>
    <row r="18" spans="1:10" ht="15">
      <c r="A18" s="11" t="s">
        <v>23</v>
      </c>
      <c r="B18" s="6">
        <v>250110563</v>
      </c>
      <c r="C18" s="11">
        <v>7</v>
      </c>
      <c r="D18" s="12">
        <f t="shared" si="0"/>
        <v>7</v>
      </c>
      <c r="E18" s="25">
        <f t="shared" si="1"/>
        <v>406</v>
      </c>
      <c r="F18" s="24">
        <f t="shared" si="2"/>
        <v>22736</v>
      </c>
      <c r="G18" s="24">
        <f t="shared" si="3"/>
        <v>9685.200000000004</v>
      </c>
      <c r="H18" s="22">
        <f>C18*C10</f>
        <v>32421.200000000004</v>
      </c>
      <c r="I18" s="13"/>
      <c r="J18" s="13"/>
    </row>
    <row r="19" spans="1:10" ht="15">
      <c r="A19" s="9" t="s">
        <v>20</v>
      </c>
      <c r="B19" s="9"/>
      <c r="C19" s="8">
        <f aca="true" t="shared" si="4" ref="C19:H19">SUM(C11:C18)</f>
        <v>635</v>
      </c>
      <c r="D19" s="8">
        <f t="shared" si="4"/>
        <v>635</v>
      </c>
      <c r="E19" s="8">
        <f t="shared" si="4"/>
        <v>36830</v>
      </c>
      <c r="F19" s="8">
        <f>SUM(F11:F18)</f>
        <v>2062480</v>
      </c>
      <c r="G19" s="8">
        <f>SUM(G11:G18)</f>
        <v>878586.0000000001</v>
      </c>
      <c r="H19" s="8">
        <f t="shared" si="4"/>
        <v>2941066</v>
      </c>
      <c r="I19" s="3">
        <f>SUM(I11:I16)</f>
        <v>5000246</v>
      </c>
      <c r="J19" s="3" t="e">
        <f>#REF!-I19</f>
        <v>#REF!</v>
      </c>
    </row>
    <row r="21" spans="1:2" ht="15">
      <c r="A21" s="10"/>
      <c r="B21" s="10"/>
    </row>
    <row r="22" spans="1:2" ht="15" hidden="1">
      <c r="A22" s="10"/>
      <c r="B22" s="10"/>
    </row>
    <row r="23" spans="1:12" ht="15" hidden="1">
      <c r="A23" s="10"/>
      <c r="B23" s="10"/>
      <c r="D23" t="s">
        <v>7</v>
      </c>
      <c r="I23" t="s">
        <v>13</v>
      </c>
      <c r="J23" t="s">
        <v>14</v>
      </c>
      <c r="K23" t="s">
        <v>15</v>
      </c>
      <c r="L23" t="s">
        <v>16</v>
      </c>
    </row>
    <row r="24" spans="1:12" ht="15" hidden="1">
      <c r="A24" s="10"/>
      <c r="B24" s="10"/>
      <c r="D24" s="37" t="s">
        <v>17</v>
      </c>
      <c r="E24" s="21"/>
      <c r="F24" s="21"/>
      <c r="G24" s="21"/>
      <c r="H24">
        <v>5046</v>
      </c>
      <c r="I24" t="e">
        <f>J13/H24</f>
        <v>#REF!</v>
      </c>
      <c r="J24" t="e">
        <f>J14/H24</f>
        <v>#REF!</v>
      </c>
      <c r="K24" t="e">
        <f>J15/H24</f>
        <v>#REF!</v>
      </c>
      <c r="L24" t="e">
        <f>J16/H24</f>
        <v>#REF!</v>
      </c>
    </row>
    <row r="25" spans="1:12" ht="15" hidden="1">
      <c r="A25" s="10"/>
      <c r="B25" s="10"/>
      <c r="D25" s="37"/>
      <c r="E25" s="21"/>
      <c r="F25" s="21"/>
      <c r="G25" s="21"/>
      <c r="H25">
        <v>3062</v>
      </c>
      <c r="I25">
        <v>0</v>
      </c>
      <c r="J25" t="e">
        <f>J14/H25</f>
        <v>#REF!</v>
      </c>
      <c r="K25">
        <v>0</v>
      </c>
      <c r="L25" t="e">
        <f>J16/H25</f>
        <v>#REF!</v>
      </c>
    </row>
    <row r="26" spans="1:2" ht="15" hidden="1">
      <c r="A26" s="10"/>
      <c r="B26" s="10"/>
    </row>
    <row r="27" spans="1:2" ht="15" hidden="1">
      <c r="A27" s="10"/>
      <c r="B27" s="10"/>
    </row>
    <row r="28" spans="1:2" ht="15" hidden="1">
      <c r="A28" s="10"/>
      <c r="B28" s="10"/>
    </row>
    <row r="29" spans="1:3" ht="15">
      <c r="A29" s="9" t="s">
        <v>26</v>
      </c>
      <c r="B29" s="18">
        <v>4631.6</v>
      </c>
      <c r="C29" s="16" t="s">
        <v>29</v>
      </c>
    </row>
    <row r="30" spans="1:3" ht="15">
      <c r="A30" s="17" t="s">
        <v>27</v>
      </c>
      <c r="B30" s="18">
        <v>3248</v>
      </c>
      <c r="C30" s="19">
        <f>B30/B29%</f>
        <v>70.12695396839105</v>
      </c>
    </row>
    <row r="31" spans="1:3" ht="15">
      <c r="A31" s="17" t="s">
        <v>28</v>
      </c>
      <c r="B31" s="18">
        <v>1383.6</v>
      </c>
      <c r="C31" s="19">
        <f>B31/B29%</f>
        <v>29.873046031608943</v>
      </c>
    </row>
  </sheetData>
  <sheetProtection/>
  <mergeCells count="15">
    <mergeCell ref="C1:H1"/>
    <mergeCell ref="D24:D25"/>
    <mergeCell ref="H8:H10"/>
    <mergeCell ref="B2:H2"/>
    <mergeCell ref="B3:H3"/>
    <mergeCell ref="B4:H4"/>
    <mergeCell ref="B5:H5"/>
    <mergeCell ref="B6:H6"/>
    <mergeCell ref="D8:D10"/>
    <mergeCell ref="A8:A10"/>
    <mergeCell ref="B8:B10"/>
    <mergeCell ref="C8:C9"/>
    <mergeCell ref="F8:F10"/>
    <mergeCell ref="G8:G10"/>
    <mergeCell ref="E8:E1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Jose</cp:lastModifiedBy>
  <cp:lastPrinted>2011-04-13T15:06:13Z</cp:lastPrinted>
  <dcterms:created xsi:type="dcterms:W3CDTF">2011-02-15T19:19:38Z</dcterms:created>
  <dcterms:modified xsi:type="dcterms:W3CDTF">2011-05-03T16:12:18Z</dcterms:modified>
  <cp:category/>
  <cp:version/>
  <cp:contentType/>
  <cp:contentStatus/>
</cp:coreProperties>
</file>